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r. Peter Vachan\Desktop\Advokátska kancelária\Obce\Podhorie\VO - MK 2021\"/>
    </mc:Choice>
  </mc:AlternateContent>
  <bookViews>
    <workbookView xWindow="0" yWindow="0" windowWidth="28800" windowHeight="12980"/>
  </bookViews>
  <sheets>
    <sheet name="Súpis " sheetId="1" r:id="rId1"/>
  </sheets>
  <definedNames>
    <definedName name="_xlnm.Print_Titles" localSheetId="0">'Súpis '!$12:$12</definedName>
    <definedName name="_xlnm.Print_Area" localSheetId="0">'Súpis '!$A$2:$Q$28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4" i="1" l="1"/>
  <c r="L20" i="1" l="1"/>
  <c r="L18" i="1" l="1"/>
  <c r="L21" i="1" l="1"/>
  <c r="L14" i="1"/>
  <c r="L23" i="1" l="1"/>
  <c r="L22" i="1"/>
  <c r="L16" i="1" l="1"/>
  <c r="L15" i="1"/>
  <c r="L19" i="1"/>
  <c r="L17" i="1"/>
  <c r="L13" i="1" l="1"/>
</calcChain>
</file>

<file path=xl/sharedStrings.xml><?xml version="1.0" encoding="utf-8"?>
<sst xmlns="http://schemas.openxmlformats.org/spreadsheetml/2006/main" count="38" uniqueCount="34">
  <si>
    <t>1) Krycí list rozpočtu</t>
  </si>
  <si>
    <t>2) Rekapitulácia rozpočtu</t>
  </si>
  <si>
    <t>3) Rozpočet</t>
  </si>
  <si>
    <t>Späť na hárok:</t>
  </si>
  <si>
    <t>Rekapitulácia stavby</t>
  </si>
  <si>
    <t>Objednávateľ:</t>
  </si>
  <si>
    <t>Zhotoviteľ:</t>
  </si>
  <si>
    <t>PČ</t>
  </si>
  <si>
    <t>Popis</t>
  </si>
  <si>
    <t>MJ</t>
  </si>
  <si>
    <t>Množstvo</t>
  </si>
  <si>
    <t>J.cena [EUR]</t>
  </si>
  <si>
    <t>Cena celkom [EUR]</t>
  </si>
  <si>
    <t>Náklady z rozpočtu</t>
  </si>
  <si>
    <t>KS</t>
  </si>
  <si>
    <t>m</t>
  </si>
  <si>
    <t>Výkaz výmer</t>
  </si>
  <si>
    <t>Obec Podhorie</t>
  </si>
  <si>
    <t>m2</t>
  </si>
  <si>
    <t>Rezanie asfaltu hr. do 50 mm</t>
  </si>
  <si>
    <t>Spojovací postrek 0,3 kg/m2</t>
  </si>
  <si>
    <t>dátum:</t>
  </si>
  <si>
    <t>t</t>
  </si>
  <si>
    <t>Presun hmôt pre pozemnú komunikáciu a letisko s krytom asfaltovým akejkoľvek dĺžky objektu</t>
  </si>
  <si>
    <t>Vodorovné premiestnenie s naložením a zložením nad 100 do 1000 m</t>
  </si>
  <si>
    <t>Odkopávka a prekopávka nezapažená pre cesty, v hornine 3 do 100 m3</t>
  </si>
  <si>
    <t>m3</t>
  </si>
  <si>
    <t>Lôžko pod obrubníky, z betónu prostého tr. C 12/15</t>
  </si>
  <si>
    <t>Osadenie obrubníka betónového do lôžka z betónu prostého tr. C 12/15 s bočnou oporou</t>
  </si>
  <si>
    <t>Vyrovnanie povrchu s roprestr. a zhutnením podkladov asfaltovým betónom AC 16 alebo AC 11</t>
  </si>
  <si>
    <t>Obrubník cestný 100x20x15 cm</t>
  </si>
  <si>
    <t>kpl</t>
  </si>
  <si>
    <t>Asfaltový betón vrstva obrusná AC 11 obrus 50/70, II po zhutnení hr. 50 mm</t>
  </si>
  <si>
    <t>Stavba: Stavebné úpravy miestnych komunikácii v obci Podhorie MK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</si>
</sst>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8"/>
      <name val="Trebuchet MS"/>
      <family val="2"/>
    </font>
    <font>
      <sz val="10"/>
      <name val="Trebuchet MS"/>
    </font>
    <font>
      <sz val="10"/>
      <color rgb="FF960000"/>
      <name val="Trebuchet MS"/>
    </font>
    <font>
      <u/>
      <sz val="11"/>
      <color theme="10"/>
      <name val="Calibri"/>
      <scheme val="minor"/>
    </font>
    <font>
      <u/>
      <sz val="10"/>
      <color theme="10"/>
      <name val="Trebuchet MS"/>
    </font>
    <font>
      <b/>
      <sz val="16"/>
      <name val="Trebuchet MS"/>
    </font>
    <font>
      <sz val="9"/>
      <color rgb="FF969696"/>
      <name val="Trebuchet MS"/>
    </font>
    <font>
      <sz val="9"/>
      <name val="Trebuchet MS"/>
    </font>
    <font>
      <sz val="9"/>
      <color rgb="FF000000"/>
      <name val="Trebuchet MS"/>
    </font>
    <font>
      <sz val="8"/>
      <color rgb="FF003366"/>
      <name val="Trebuchet MS"/>
    </font>
    <font>
      <sz val="10"/>
      <color rgb="FF003366"/>
      <name val="Trebuchet MS"/>
    </font>
  </fonts>
  <fills count="4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D2D2D2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4" xfId="0" applyFont="1" applyBorder="1" applyAlignment="1"/>
    <xf numFmtId="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5" xfId="0" applyFont="1" applyBorder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/>
    <xf numFmtId="4" fontId="10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tabSelected="1" workbookViewId="0">
      <pane ySplit="1" topLeftCell="A2" activePane="bottomLeft" state="frozen"/>
      <selection pane="bottomLeft" activeCell="K10" sqref="K10:O10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5" width="11.125" customWidth="1"/>
    <col min="6" max="6" width="12.875" customWidth="1"/>
    <col min="7" max="7" width="7" customWidth="1"/>
    <col min="8" max="8" width="5.125" customWidth="1"/>
    <col min="9" max="9" width="11.5" customWidth="1"/>
    <col min="10" max="10" width="12" customWidth="1"/>
    <col min="11" max="12" width="6" customWidth="1"/>
    <col min="13" max="13" width="2" customWidth="1"/>
    <col min="14" max="14" width="15.375" customWidth="1"/>
    <col min="15" max="15" width="9.125" customWidth="1"/>
    <col min="16" max="16" width="1.625" customWidth="1"/>
    <col min="17" max="17" width="8.125" customWidth="1"/>
  </cols>
  <sheetData>
    <row r="1" spans="1:17" ht="21.75" customHeight="1" x14ac:dyDescent="0.35">
      <c r="A1" s="1"/>
      <c r="B1" s="2"/>
      <c r="C1" s="2"/>
      <c r="D1" s="4" t="s">
        <v>0</v>
      </c>
      <c r="E1" s="4"/>
      <c r="F1" s="42" t="s">
        <v>1</v>
      </c>
      <c r="G1" s="42"/>
      <c r="H1" s="42"/>
      <c r="I1" s="42"/>
      <c r="J1" s="4" t="s">
        <v>2</v>
      </c>
      <c r="K1" s="2"/>
      <c r="L1" s="2"/>
      <c r="M1" s="3" t="s">
        <v>3</v>
      </c>
      <c r="N1" s="2"/>
      <c r="O1" s="2"/>
      <c r="P1" s="2"/>
      <c r="Q1" s="4" t="s">
        <v>4</v>
      </c>
    </row>
    <row r="3" spans="1:17" s="5" customFormat="1" ht="7" customHeight="1" x14ac:dyDescent="0.3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7" s="5" customFormat="1" ht="37" customHeight="1" x14ac:dyDescent="0.35">
      <c r="B4" s="9"/>
      <c r="C4" s="43" t="s">
        <v>16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0"/>
    </row>
    <row r="5" spans="1:17" s="5" customFormat="1" ht="7" customHeight="1" x14ac:dyDescent="0.35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/>
    </row>
    <row r="6" spans="1:17" s="5" customFormat="1" ht="30" customHeight="1" x14ac:dyDescent="0.35">
      <c r="B6" s="9"/>
      <c r="C6" s="36" t="s">
        <v>33</v>
      </c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11"/>
      <c r="P6" s="10"/>
    </row>
    <row r="7" spans="1:17" ht="30" customHeight="1" x14ac:dyDescent="0.35">
      <c r="B7" s="13"/>
      <c r="C7" s="12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14"/>
      <c r="P7" s="15"/>
    </row>
    <row r="8" spans="1:17" s="5" customFormat="1" ht="7" customHeight="1" x14ac:dyDescent="0.35"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7" s="5" customFormat="1" x14ac:dyDescent="0.35">
      <c r="B9" s="9"/>
      <c r="C9" s="12" t="s">
        <v>5</v>
      </c>
      <c r="D9" s="16"/>
      <c r="E9" s="11" t="s">
        <v>17</v>
      </c>
      <c r="F9" s="11"/>
      <c r="G9" s="11"/>
      <c r="H9" s="11"/>
      <c r="I9" s="12"/>
      <c r="J9" s="11"/>
      <c r="K9" s="46"/>
      <c r="L9" s="46"/>
      <c r="M9" s="46"/>
      <c r="N9" s="46"/>
      <c r="O9" s="46"/>
      <c r="P9" s="10"/>
    </row>
    <row r="10" spans="1:17" s="5" customFormat="1" ht="14.5" customHeight="1" x14ac:dyDescent="0.35">
      <c r="B10" s="9"/>
      <c r="C10" s="12" t="s">
        <v>6</v>
      </c>
      <c r="D10" s="16"/>
      <c r="E10" s="11"/>
      <c r="F10" s="11"/>
      <c r="G10" s="11"/>
      <c r="H10" s="11"/>
      <c r="I10" s="12" t="s">
        <v>21</v>
      </c>
      <c r="J10" s="35"/>
      <c r="K10" s="46"/>
      <c r="L10" s="46"/>
      <c r="M10" s="46"/>
      <c r="N10" s="46"/>
      <c r="O10" s="46"/>
      <c r="P10" s="10"/>
    </row>
    <row r="11" spans="1:17" s="5" customFormat="1" ht="10.4" customHeight="1" x14ac:dyDescent="0.35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/>
    </row>
    <row r="12" spans="1:17" s="17" customFormat="1" ht="40.15" customHeight="1" x14ac:dyDescent="0.35">
      <c r="B12" s="18"/>
      <c r="C12" s="19" t="s">
        <v>7</v>
      </c>
      <c r="D12" s="47" t="s">
        <v>8</v>
      </c>
      <c r="E12" s="47"/>
      <c r="F12" s="47"/>
      <c r="G12" s="47"/>
      <c r="H12" s="20" t="s">
        <v>9</v>
      </c>
      <c r="I12" s="20" t="s">
        <v>10</v>
      </c>
      <c r="J12" s="48" t="s">
        <v>11</v>
      </c>
      <c r="K12" s="48"/>
      <c r="L12" s="49" t="s">
        <v>12</v>
      </c>
      <c r="M12" s="49"/>
      <c r="N12" s="49"/>
      <c r="O12" s="50"/>
      <c r="P12" s="21"/>
    </row>
    <row r="13" spans="1:17" s="22" customFormat="1" ht="29.9" customHeight="1" x14ac:dyDescent="0.35">
      <c r="B13" s="23"/>
      <c r="C13" s="24" t="s">
        <v>13</v>
      </c>
      <c r="D13" s="25"/>
      <c r="E13" s="25"/>
      <c r="F13" s="25"/>
      <c r="G13" s="25"/>
      <c r="H13" s="25"/>
      <c r="I13" s="25"/>
      <c r="J13" s="25"/>
      <c r="K13" s="25"/>
      <c r="L13" s="51">
        <f>SUM(L14:O23)</f>
        <v>0</v>
      </c>
      <c r="M13" s="52"/>
      <c r="N13" s="52"/>
      <c r="O13" s="52"/>
      <c r="P13" s="26"/>
    </row>
    <row r="14" spans="1:17" s="5" customFormat="1" ht="25.15" customHeight="1" x14ac:dyDescent="0.35">
      <c r="B14" s="27"/>
      <c r="C14" s="28">
        <v>1</v>
      </c>
      <c r="D14" s="38" t="s">
        <v>25</v>
      </c>
      <c r="E14" s="38"/>
      <c r="F14" s="38"/>
      <c r="G14" s="38"/>
      <c r="H14" s="29" t="s">
        <v>26</v>
      </c>
      <c r="I14" s="30">
        <f>8.6+10</f>
        <v>18.600000000000001</v>
      </c>
      <c r="J14" s="37"/>
      <c r="K14" s="37"/>
      <c r="L14" s="37">
        <f t="shared" ref="L14" si="0">ROUND(J14*I14,2)</f>
        <v>0</v>
      </c>
      <c r="M14" s="37"/>
      <c r="N14" s="37"/>
      <c r="O14" s="37"/>
      <c r="P14" s="31"/>
    </row>
    <row r="15" spans="1:17" s="5" customFormat="1" ht="25.15" customHeight="1" x14ac:dyDescent="0.35">
      <c r="B15" s="27"/>
      <c r="C15" s="28">
        <v>2</v>
      </c>
      <c r="D15" s="39" t="s">
        <v>19</v>
      </c>
      <c r="E15" s="40"/>
      <c r="F15" s="40"/>
      <c r="G15" s="41"/>
      <c r="H15" s="29" t="s">
        <v>15</v>
      </c>
      <c r="I15" s="30">
        <v>20</v>
      </c>
      <c r="J15" s="37"/>
      <c r="K15" s="37"/>
      <c r="L15" s="37">
        <f t="shared" ref="L15" si="1">ROUND(J15*I15,2)</f>
        <v>0</v>
      </c>
      <c r="M15" s="37"/>
      <c r="N15" s="37"/>
      <c r="O15" s="37"/>
      <c r="P15" s="31"/>
    </row>
    <row r="16" spans="1:17" s="5" customFormat="1" ht="25.15" customHeight="1" x14ac:dyDescent="0.35">
      <c r="B16" s="27"/>
      <c r="C16" s="28">
        <v>3</v>
      </c>
      <c r="D16" s="38" t="s">
        <v>20</v>
      </c>
      <c r="E16" s="38"/>
      <c r="F16" s="38"/>
      <c r="G16" s="38"/>
      <c r="H16" s="29" t="s">
        <v>18</v>
      </c>
      <c r="I16" s="30">
        <v>430</v>
      </c>
      <c r="J16" s="37"/>
      <c r="K16" s="37"/>
      <c r="L16" s="37">
        <f t="shared" ref="L16" si="2">ROUND(J16*I16,2)</f>
        <v>0</v>
      </c>
      <c r="M16" s="37"/>
      <c r="N16" s="37"/>
      <c r="O16" s="37"/>
      <c r="P16" s="31"/>
    </row>
    <row r="17" spans="2:16" s="5" customFormat="1" ht="25.15" customHeight="1" x14ac:dyDescent="0.35">
      <c r="B17" s="27"/>
      <c r="C17" s="28">
        <v>4</v>
      </c>
      <c r="D17" s="38" t="s">
        <v>32</v>
      </c>
      <c r="E17" s="38"/>
      <c r="F17" s="38"/>
      <c r="G17" s="38"/>
      <c r="H17" s="29" t="s">
        <v>18</v>
      </c>
      <c r="I17" s="30">
        <v>430</v>
      </c>
      <c r="J17" s="37"/>
      <c r="K17" s="37"/>
      <c r="L17" s="37">
        <f t="shared" ref="L17:L20" si="3">ROUND(J17*I17,2)</f>
        <v>0</v>
      </c>
      <c r="M17" s="37"/>
      <c r="N17" s="37"/>
      <c r="O17" s="37"/>
      <c r="P17" s="31"/>
    </row>
    <row r="18" spans="2:16" s="5" customFormat="1" ht="25.15" customHeight="1" x14ac:dyDescent="0.35">
      <c r="B18" s="27"/>
      <c r="C18" s="28">
        <v>5</v>
      </c>
      <c r="D18" s="38" t="s">
        <v>29</v>
      </c>
      <c r="E18" s="38"/>
      <c r="F18" s="38"/>
      <c r="G18" s="38"/>
      <c r="H18" s="29" t="s">
        <v>22</v>
      </c>
      <c r="I18" s="30">
        <v>54.61</v>
      </c>
      <c r="J18" s="37"/>
      <c r="K18" s="37"/>
      <c r="L18" s="37">
        <f t="shared" ref="L18" si="4">ROUND(J18*I18,2)</f>
        <v>0</v>
      </c>
      <c r="M18" s="37"/>
      <c r="N18" s="37"/>
      <c r="O18" s="37"/>
      <c r="P18" s="31"/>
    </row>
    <row r="19" spans="2:16" s="5" customFormat="1" ht="25.15" customHeight="1" x14ac:dyDescent="0.35">
      <c r="B19" s="27"/>
      <c r="C19" s="28">
        <v>6</v>
      </c>
      <c r="D19" s="38" t="s">
        <v>28</v>
      </c>
      <c r="E19" s="38"/>
      <c r="F19" s="38"/>
      <c r="G19" s="38"/>
      <c r="H19" s="29" t="s">
        <v>15</v>
      </c>
      <c r="I19" s="30">
        <v>43</v>
      </c>
      <c r="J19" s="37"/>
      <c r="K19" s="37"/>
      <c r="L19" s="37">
        <f t="shared" si="3"/>
        <v>0</v>
      </c>
      <c r="M19" s="37"/>
      <c r="N19" s="37"/>
      <c r="O19" s="37"/>
      <c r="P19" s="31"/>
    </row>
    <row r="20" spans="2:16" s="5" customFormat="1" ht="25.15" customHeight="1" x14ac:dyDescent="0.35">
      <c r="B20" s="27"/>
      <c r="C20" s="28">
        <v>7</v>
      </c>
      <c r="D20" s="38" t="s">
        <v>30</v>
      </c>
      <c r="E20" s="38"/>
      <c r="F20" s="38"/>
      <c r="G20" s="38"/>
      <c r="H20" s="29" t="s">
        <v>14</v>
      </c>
      <c r="I20" s="30">
        <v>45.15</v>
      </c>
      <c r="J20" s="37"/>
      <c r="K20" s="37"/>
      <c r="L20" s="37">
        <f t="shared" si="3"/>
        <v>0</v>
      </c>
      <c r="M20" s="37"/>
      <c r="N20" s="37"/>
      <c r="O20" s="37"/>
      <c r="P20" s="31"/>
    </row>
    <row r="21" spans="2:16" s="5" customFormat="1" ht="25.15" customHeight="1" x14ac:dyDescent="0.35">
      <c r="B21" s="27"/>
      <c r="C21" s="28">
        <v>8</v>
      </c>
      <c r="D21" s="38" t="s">
        <v>27</v>
      </c>
      <c r="E21" s="38"/>
      <c r="F21" s="38"/>
      <c r="G21" s="38"/>
      <c r="H21" s="29" t="s">
        <v>26</v>
      </c>
      <c r="I21" s="30">
        <v>4.3</v>
      </c>
      <c r="J21" s="37"/>
      <c r="K21" s="37"/>
      <c r="L21" s="37">
        <f t="shared" ref="L21" si="5">ROUND(J21*I21,2)</f>
        <v>0</v>
      </c>
      <c r="M21" s="37"/>
      <c r="N21" s="37"/>
      <c r="O21" s="37"/>
      <c r="P21" s="31"/>
    </row>
    <row r="22" spans="2:16" s="5" customFormat="1" ht="25.15" customHeight="1" x14ac:dyDescent="0.35">
      <c r="B22" s="27"/>
      <c r="C22" s="28">
        <v>9</v>
      </c>
      <c r="D22" s="38" t="s">
        <v>24</v>
      </c>
      <c r="E22" s="38"/>
      <c r="F22" s="38"/>
      <c r="G22" s="38"/>
      <c r="H22" s="29" t="s">
        <v>22</v>
      </c>
      <c r="I22" s="30">
        <f>(18.6*1.8)</f>
        <v>33.480000000000004</v>
      </c>
      <c r="J22" s="37"/>
      <c r="K22" s="37"/>
      <c r="L22" s="37">
        <f t="shared" ref="L22:L23" si="6">ROUND(J22*I22,2)</f>
        <v>0</v>
      </c>
      <c r="M22" s="37"/>
      <c r="N22" s="37"/>
      <c r="O22" s="37"/>
      <c r="P22" s="31"/>
    </row>
    <row r="23" spans="2:16" s="5" customFormat="1" ht="25.15" customHeight="1" x14ac:dyDescent="0.35">
      <c r="B23" s="27"/>
      <c r="C23" s="28">
        <v>10</v>
      </c>
      <c r="D23" s="38" t="s">
        <v>23</v>
      </c>
      <c r="E23" s="38"/>
      <c r="F23" s="38"/>
      <c r="G23" s="38"/>
      <c r="H23" s="29" t="s">
        <v>31</v>
      </c>
      <c r="I23" s="30">
        <v>1</v>
      </c>
      <c r="J23" s="37"/>
      <c r="K23" s="37"/>
      <c r="L23" s="37">
        <f t="shared" si="6"/>
        <v>0</v>
      </c>
      <c r="M23" s="37"/>
      <c r="N23" s="37"/>
      <c r="O23" s="37"/>
      <c r="P23" s="31"/>
    </row>
    <row r="24" spans="2:16" s="5" customFormat="1" ht="7" customHeight="1" x14ac:dyDescent="0.3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</row>
  </sheetData>
  <mergeCells count="39">
    <mergeCell ref="L14:O14"/>
    <mergeCell ref="D14:G14"/>
    <mergeCell ref="J14:K14"/>
    <mergeCell ref="K10:O10"/>
    <mergeCell ref="D12:G12"/>
    <mergeCell ref="J12:K12"/>
    <mergeCell ref="L12:O12"/>
    <mergeCell ref="L13:O13"/>
    <mergeCell ref="F1:I1"/>
    <mergeCell ref="C4:O4"/>
    <mergeCell ref="D7:N7"/>
    <mergeCell ref="K9:O9"/>
    <mergeCell ref="D23:G23"/>
    <mergeCell ref="J23:K23"/>
    <mergeCell ref="L23:O23"/>
    <mergeCell ref="D22:G22"/>
    <mergeCell ref="L17:O17"/>
    <mergeCell ref="D21:G21"/>
    <mergeCell ref="J18:K18"/>
    <mergeCell ref="J22:K22"/>
    <mergeCell ref="L18:O18"/>
    <mergeCell ref="L22:O22"/>
    <mergeCell ref="L19:O19"/>
    <mergeCell ref="J15:K15"/>
    <mergeCell ref="L16:O16"/>
    <mergeCell ref="L21:O21"/>
    <mergeCell ref="J21:K21"/>
    <mergeCell ref="D19:G19"/>
    <mergeCell ref="J19:K19"/>
    <mergeCell ref="D17:G17"/>
    <mergeCell ref="J17:K17"/>
    <mergeCell ref="D18:G18"/>
    <mergeCell ref="L15:O15"/>
    <mergeCell ref="D15:G15"/>
    <mergeCell ref="D16:G16"/>
    <mergeCell ref="D20:G20"/>
    <mergeCell ref="J20:K20"/>
    <mergeCell ref="L20:O20"/>
    <mergeCell ref="J16:K16"/>
  </mergeCells>
  <hyperlinks>
    <hyperlink ref="D1:E1" location="C2" display="1) Krycí list rozpočtu"/>
    <hyperlink ref="F1:I1" location="C87" display="2) Rekapitulácia rozpočtu"/>
    <hyperlink ref="J1" location="C116" display="3) Rozpočet"/>
    <hyperlink ref="Q1" location="'Rekapitulácia stavby'!C2" display="Rekapitulácia stavby"/>
  </hyperlinks>
  <pageMargins left="0.58333330000000005" right="0.58333330000000005" top="0.5" bottom="0.46666669999999999" header="0" footer="0"/>
  <pageSetup paperSize="9" scale="90" fitToHeight="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Súpis </vt:lpstr>
      <vt:lpstr>'Súpis '!Názvy_tlače</vt:lpstr>
      <vt:lpstr>'Súpis '!Oblasť_tlače</vt:lpstr>
    </vt:vector>
  </TitlesOfParts>
  <Company>Eurovia Services,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Hecko Tomas</dc:creator>
  <cp:lastModifiedBy>JUDr. Peter Vachan</cp:lastModifiedBy>
  <cp:lastPrinted>2021-05-10T08:27:42Z</cp:lastPrinted>
  <dcterms:created xsi:type="dcterms:W3CDTF">2020-02-13T09:01:58Z</dcterms:created>
  <dcterms:modified xsi:type="dcterms:W3CDTF">2021-10-13T08:38:36Z</dcterms:modified>
</cp:coreProperties>
</file>